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OFINANCE\Grants\ESSER (Covid Federal Stimulus)\"/>
    </mc:Choice>
  </mc:AlternateContent>
  <bookViews>
    <workbookView xWindow="0" yWindow="0" windowWidth="38400" windowHeight="12300"/>
  </bookViews>
  <sheets>
    <sheet name="Outcomes, Strategies (PSD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D54" i="1"/>
  <c r="E53" i="1"/>
  <c r="D53" i="1"/>
  <c r="E52" i="1"/>
  <c r="D52" i="1"/>
  <c r="E51" i="1"/>
  <c r="E54" i="1" s="1"/>
  <c r="F54" i="1" s="1"/>
  <c r="D51" i="1"/>
  <c r="I46" i="1"/>
  <c r="G46" i="1"/>
  <c r="E46" i="1"/>
</calcChain>
</file>

<file path=xl/sharedStrings.xml><?xml version="1.0" encoding="utf-8"?>
<sst xmlns="http://schemas.openxmlformats.org/spreadsheetml/2006/main" count="147" uniqueCount="58">
  <si>
    <t>OUTCOMES</t>
  </si>
  <si>
    <t>Supporting Strategy</t>
  </si>
  <si>
    <t>S1</t>
  </si>
  <si>
    <t>S2</t>
  </si>
  <si>
    <t>S3</t>
  </si>
  <si>
    <t>ESSER III Overarching Outcome</t>
  </si>
  <si>
    <t>Address student needs arising from the coronavirus pandemic and/or to emerge stronger post-pandemic, which may include reopening schools safely, sustaining their safe operation, and addressing students’ social, emotional, and mental health.</t>
  </si>
  <si>
    <t>X</t>
  </si>
  <si>
    <t>Unfinished Learning Outcome (at least 20%)</t>
  </si>
  <si>
    <r>
      <rPr>
        <sz val="11"/>
        <color theme="1"/>
        <rFont val="Arial"/>
      </rPr>
      <t>Address unfinished learning through the implementation of evidence-based interventions and ensure that those interventions respond to students’ social, emotional, and academic needs and address the disproportionate impact of COVID-19 on underrepresented student subgroups</t>
    </r>
    <r>
      <rPr>
        <sz val="11"/>
        <color theme="1"/>
        <rFont val="Arial"/>
      </rPr>
      <t xml:space="preserve"> (each major racial and ethnic group, children from low-income families, children with disabilities, English learners, gender, migrant students, students experiencing homelessness, and children and youth in foster care).</t>
    </r>
  </si>
  <si>
    <t>STRATEGY</t>
  </si>
  <si>
    <t>Strategy #1</t>
  </si>
  <si>
    <r>
      <t xml:space="preserve">Time and Attention: </t>
    </r>
    <r>
      <rPr>
        <sz val="11"/>
        <color rgb="FF1E1E1E"/>
        <rFont val="Arial"/>
        <family val="2"/>
      </rPr>
      <t>All students will be capable and competent readers, writers, listeners, and speakers, demonstrating literacy knowledge and skill and competent and capable mathematics problem-solvers, demonstrating confidence in making sense of a task, representing and solving a task, communicating reasoning, accuracy, and reflecting/ evaluating.</t>
    </r>
  </si>
  <si>
    <t>Strategy #2</t>
  </si>
  <si>
    <r>
      <t xml:space="preserve">Relationships and Mental Health Support: </t>
    </r>
    <r>
      <rPr>
        <sz val="11"/>
        <color theme="1"/>
        <rFont val="Arial"/>
        <family val="2"/>
      </rPr>
      <t>All school community members will feel part of a positive, supportive, safe learning environment that promotes respect, trust, and responsible decision-making.</t>
    </r>
  </si>
  <si>
    <t>Strategy #3</t>
  </si>
  <si>
    <r>
      <rPr>
        <b/>
        <sz val="11"/>
        <color theme="1"/>
        <rFont val="Arial"/>
        <family val="2"/>
      </rPr>
      <t>Conditions for Teachers:</t>
    </r>
    <r>
      <rPr>
        <sz val="11"/>
        <color theme="1"/>
        <rFont val="Arial"/>
        <family val="2"/>
      </rPr>
      <t xml:space="preserve"> All staff members will actively participate in ongoing, high quality professional learning opportunities and professional learning teams to support </t>
    </r>
    <r>
      <rPr>
        <b/>
        <i/>
        <sz val="11"/>
        <color theme="1"/>
        <rFont val="Arial"/>
        <family val="2"/>
      </rPr>
      <t>Empowering, Adaptable Instruction</t>
    </r>
    <r>
      <rPr>
        <sz val="11"/>
        <color theme="1"/>
        <rFont val="Arial"/>
        <family val="2"/>
      </rPr>
      <t>.</t>
    </r>
  </si>
  <si>
    <t>Required</t>
  </si>
  <si>
    <t>Optional if available</t>
  </si>
  <si>
    <t>#</t>
  </si>
  <si>
    <r>
      <rPr>
        <b/>
        <sz val="11"/>
        <color theme="1"/>
        <rFont val="Arial"/>
      </rPr>
      <t xml:space="preserve">Activities
</t>
    </r>
    <r>
      <rPr>
        <sz val="11"/>
        <color theme="1"/>
        <rFont val="Arial"/>
      </rPr>
      <t>(Planned items to support a strategy, which may include providing/implementing an intervention.)</t>
    </r>
  </si>
  <si>
    <t xml:space="preserve">Aligned Primary Strategy </t>
  </si>
  <si>
    <t>Year 1 Estimated Cost</t>
  </si>
  <si>
    <t>Identified for Instruction (20%+)</t>
  </si>
  <si>
    <t xml:space="preserve">Year 2 Estimated Cost </t>
  </si>
  <si>
    <t>Year 3 Estimated Cost</t>
  </si>
  <si>
    <t>FTE to Implement Core Academic Support for Students</t>
  </si>
  <si>
    <t>Yes</t>
  </si>
  <si>
    <t>FTE to Support Students Temporarily in Distance Learning (Quarantine)</t>
  </si>
  <si>
    <t>Comprehensive Curriculum for K-12 Language Arts</t>
  </si>
  <si>
    <t>Comprehensive Curriculum for K-12 Mathematics</t>
  </si>
  <si>
    <t>Intervention Materials for Core Instruction in Literacy and Numeracy</t>
  </si>
  <si>
    <t>Transportation Support for Struggling Students</t>
  </si>
  <si>
    <t>No</t>
  </si>
  <si>
    <t>Student Snacks to Support Classroom Learning</t>
  </si>
  <si>
    <t>Acquisition of PPE for Staff and Student Health and Safety</t>
  </si>
  <si>
    <r>
      <t>Mentors for Staff New to District (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2 years or new content)</t>
    </r>
  </si>
  <si>
    <t>Professional Learning Opportunities for Staff Members</t>
  </si>
  <si>
    <t>Air/ Ventilation Upgrades for Efficient Air Flow</t>
  </si>
  <si>
    <t>Summer Academics and Enrichment for Students</t>
  </si>
  <si>
    <t>Comprehensive Instructional Materials Review</t>
  </si>
  <si>
    <t>Professional Learning for Formative Assessment Practices</t>
  </si>
  <si>
    <t>Student Supplies for Art, Music, and Movement</t>
  </si>
  <si>
    <t>Attention to Staff Mental Health Needs</t>
  </si>
  <si>
    <t>Increase Library Acquisitions for Student Access</t>
  </si>
  <si>
    <t>Technology Purchase for Student Access</t>
  </si>
  <si>
    <t>Support for Underrepresented Student/ Family Groups (Homeless, SpEd, EL, etc…)</t>
  </si>
  <si>
    <t>Substitute Support for Quarantining Staff Members</t>
  </si>
  <si>
    <t>Covered Play Area at Clemens Primary School (Project 1900-01)</t>
  </si>
  <si>
    <t>Total</t>
  </si>
  <si>
    <t>Total District Allocation</t>
  </si>
  <si>
    <t>Budgeted or Estimated</t>
  </si>
  <si>
    <t>Progress toward meeting min 20%+on learning loss (dollar amount)</t>
  </si>
  <si>
    <t xml:space="preserve">Progress toward meeting min 20%+ on learning loss (%) </t>
  </si>
  <si>
    <t>Minimum 20%+ Requirement</t>
  </si>
  <si>
    <t>Year 1</t>
  </si>
  <si>
    <t>Year 2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</si>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</sst>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4"/>
      <color theme="1"/>
      <name val="Arial"/>
    </font>
    <font>
      <sz val="11"/>
      <name val="Arial"/>
    </font>
    <font>
      <b/>
      <sz val="14"/>
      <color theme="1"/>
      <name val="Calibri"/>
    </font>
    <font>
      <b/>
      <sz val="11"/>
      <color theme="1"/>
      <name val="Arial"/>
    </font>
    <font>
      <sz val="16"/>
      <color theme="1"/>
      <name val="Arial"/>
    </font>
    <font>
      <sz val="16"/>
      <color theme="1"/>
      <name val="Calibri"/>
      <family val="2"/>
    </font>
    <font>
      <sz val="11"/>
      <color theme="1"/>
      <name val="Calibri"/>
    </font>
    <font>
      <b/>
      <sz val="11"/>
      <color rgb="FF1E1E1E"/>
      <name val="Arial"/>
      <family val="2"/>
    </font>
    <font>
      <sz val="11"/>
      <color rgb="FF1E1E1E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</font>
    <font>
      <b/>
      <sz val="12"/>
      <color theme="1"/>
      <name val="Arial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</font>
    <font>
      <b/>
      <sz val="14"/>
      <color rgb="FF000000"/>
      <name val="Arial"/>
    </font>
    <font>
      <sz val="11"/>
      <color rgb="FF980000"/>
      <name val="Arial"/>
    </font>
    <font>
      <sz val="11"/>
      <color rgb="FF000000"/>
      <name val="Calibri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b/>
      <sz val="14"/>
      <color rgb="FF00000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B7E1CD"/>
        <bgColor rgb="FFB7E1CD"/>
      </patternFill>
    </fill>
    <fill>
      <patternFill patternType="solid">
        <fgColor rgb="FF434343"/>
        <bgColor rgb="FF434343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/>
    </xf>
    <xf numFmtId="0" fontId="9" fillId="3" borderId="3" xfId="0" applyFont="1" applyFill="1" applyBorder="1"/>
    <xf numFmtId="0" fontId="9" fillId="3" borderId="4" xfId="0" applyFont="1" applyFill="1" applyBorder="1"/>
    <xf numFmtId="0" fontId="9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left" vertical="top" wrapText="1"/>
    </xf>
    <xf numFmtId="0" fontId="16" fillId="6" borderId="16" xfId="0" applyFont="1" applyFill="1" applyBorder="1" applyAlignment="1">
      <alignment horizontal="center" vertical="center"/>
    </xf>
    <xf numFmtId="44" fontId="0" fillId="6" borderId="16" xfId="0" applyNumberFormat="1" applyFont="1" applyFill="1" applyBorder="1" applyAlignment="1">
      <alignment horizontal="right" vertical="center" wrapText="1"/>
    </xf>
    <xf numFmtId="0" fontId="9" fillId="7" borderId="16" xfId="0" applyFont="1" applyFill="1" applyBorder="1"/>
    <xf numFmtId="44" fontId="0" fillId="5" borderId="3" xfId="0" applyNumberFormat="1" applyFont="1" applyFill="1" applyBorder="1" applyAlignment="1">
      <alignment horizontal="right" vertical="center" wrapText="1"/>
    </xf>
    <xf numFmtId="0" fontId="9" fillId="5" borderId="11" xfId="0" applyFont="1" applyFill="1" applyBorder="1" applyAlignment="1"/>
    <xf numFmtId="44" fontId="0" fillId="5" borderId="4" xfId="0" applyNumberFormat="1" applyFont="1" applyFill="1" applyBorder="1" applyAlignment="1">
      <alignment horizontal="right" vertical="center" wrapText="1"/>
    </xf>
    <xf numFmtId="0" fontId="9" fillId="5" borderId="17" xfId="0" applyFont="1" applyFill="1" applyBorder="1"/>
    <xf numFmtId="0" fontId="9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left" vertical="top" wrapText="1"/>
    </xf>
    <xf numFmtId="0" fontId="16" fillId="6" borderId="20" xfId="0" applyFont="1" applyFill="1" applyBorder="1" applyAlignment="1">
      <alignment horizontal="center" vertical="center"/>
    </xf>
    <xf numFmtId="8" fontId="1" fillId="6" borderId="21" xfId="0" applyNumberFormat="1" applyFont="1" applyFill="1" applyBorder="1" applyAlignment="1">
      <alignment horizontal="right" vertical="center" wrapText="1"/>
    </xf>
    <xf numFmtId="44" fontId="17" fillId="6" borderId="21" xfId="0" applyNumberFormat="1" applyFont="1" applyFill="1" applyBorder="1" applyAlignment="1">
      <alignment horizontal="center" vertical="center" wrapText="1"/>
    </xf>
    <xf numFmtId="44" fontId="1" fillId="5" borderId="22" xfId="0" applyNumberFormat="1" applyFont="1" applyFill="1" applyBorder="1" applyAlignment="1">
      <alignment horizontal="right" vertical="center" wrapText="1"/>
    </xf>
    <xf numFmtId="0" fontId="1" fillId="5" borderId="23" xfId="0" applyFont="1" applyFill="1" applyBorder="1" applyAlignment="1">
      <alignment horizontal="center"/>
    </xf>
    <xf numFmtId="44" fontId="1" fillId="5" borderId="24" xfId="0" applyNumberFormat="1" applyFont="1" applyFill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top" wrapText="1"/>
    </xf>
    <xf numFmtId="0" fontId="16" fillId="8" borderId="26" xfId="0" applyFont="1" applyFill="1" applyBorder="1" applyAlignment="1">
      <alignment horizontal="center" vertical="center"/>
    </xf>
    <xf numFmtId="44" fontId="1" fillId="0" borderId="25" xfId="0" applyNumberFormat="1" applyFont="1" applyBorder="1" applyAlignment="1">
      <alignment horizontal="right" vertical="center" wrapText="1"/>
    </xf>
    <xf numFmtId="44" fontId="17" fillId="0" borderId="25" xfId="0" applyNumberFormat="1" applyFont="1" applyBorder="1" applyAlignment="1">
      <alignment horizontal="center" vertical="center" wrapText="1"/>
    </xf>
    <xf numFmtId="44" fontId="1" fillId="5" borderId="27" xfId="0" applyNumberFormat="1" applyFont="1" applyFill="1" applyBorder="1" applyAlignment="1">
      <alignment horizontal="right" vertical="center" wrapText="1"/>
    </xf>
    <xf numFmtId="44" fontId="1" fillId="5" borderId="28" xfId="0" applyNumberFormat="1" applyFont="1" applyFill="1" applyBorder="1" applyAlignment="1">
      <alignment horizontal="right" vertical="center" wrapText="1"/>
    </xf>
    <xf numFmtId="0" fontId="9" fillId="6" borderId="25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44" fontId="1" fillId="6" borderId="25" xfId="0" applyNumberFormat="1" applyFont="1" applyFill="1" applyBorder="1" applyAlignment="1">
      <alignment horizontal="right" vertical="center" wrapText="1"/>
    </xf>
    <xf numFmtId="44" fontId="17" fillId="6" borderId="25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20" fillId="8" borderId="26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left" vertical="top" wrapText="1"/>
    </xf>
    <xf numFmtId="0" fontId="21" fillId="6" borderId="26" xfId="0" applyFont="1" applyFill="1" applyBorder="1" applyAlignment="1">
      <alignment horizontal="center" vertical="center"/>
    </xf>
    <xf numFmtId="44" fontId="9" fillId="6" borderId="25" xfId="0" applyNumberFormat="1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left" vertical="top" wrapText="1"/>
    </xf>
    <xf numFmtId="0" fontId="21" fillId="8" borderId="26" xfId="0" applyFont="1" applyFill="1" applyBorder="1" applyAlignment="1">
      <alignment horizontal="center" vertical="center"/>
    </xf>
    <xf numFmtId="44" fontId="9" fillId="0" borderId="25" xfId="0" applyNumberFormat="1" applyFont="1" applyBorder="1" applyAlignment="1">
      <alignment horizontal="right" vertical="center" wrapText="1"/>
    </xf>
    <xf numFmtId="44" fontId="9" fillId="5" borderId="27" xfId="0" applyNumberFormat="1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/>
    </xf>
    <xf numFmtId="44" fontId="9" fillId="5" borderId="28" xfId="0" applyNumberFormat="1" applyFont="1" applyFill="1" applyBorder="1" applyAlignment="1">
      <alignment horizontal="right" vertical="center" wrapText="1"/>
    </xf>
    <xf numFmtId="0" fontId="9" fillId="7" borderId="25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15" fillId="0" borderId="0" xfId="0" applyFont="1"/>
    <xf numFmtId="0" fontId="6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0" fontId="21" fillId="8" borderId="15" xfId="0" applyFont="1" applyFill="1" applyBorder="1" applyAlignment="1">
      <alignment horizontal="center" vertical="center"/>
    </xf>
    <xf numFmtId="44" fontId="15" fillId="0" borderId="11" xfId="0" applyNumberFormat="1" applyFont="1" applyBorder="1" applyAlignment="1">
      <alignment horizontal="right" vertical="center" wrapText="1"/>
    </xf>
    <xf numFmtId="0" fontId="15" fillId="0" borderId="11" xfId="0" applyFont="1" applyFill="1" applyBorder="1"/>
    <xf numFmtId="44" fontId="15" fillId="9" borderId="3" xfId="0" applyNumberFormat="1" applyFont="1" applyFill="1" applyBorder="1" applyAlignment="1">
      <alignment horizontal="right" vertical="center" wrapText="1"/>
    </xf>
    <xf numFmtId="0" fontId="15" fillId="9" borderId="11" xfId="0" applyFont="1" applyFill="1" applyBorder="1"/>
    <xf numFmtId="44" fontId="15" fillId="9" borderId="4" xfId="0" applyNumberFormat="1" applyFont="1" applyFill="1" applyBorder="1" applyAlignment="1">
      <alignment horizontal="right" vertical="center" wrapText="1"/>
    </xf>
    <xf numFmtId="0" fontId="22" fillId="10" borderId="3" xfId="0" applyFont="1" applyFill="1" applyBorder="1" applyAlignment="1">
      <alignment horizontal="left"/>
    </xf>
    <xf numFmtId="0" fontId="22" fillId="10" borderId="4" xfId="0" applyFont="1" applyFill="1" applyBorder="1" applyAlignment="1"/>
    <xf numFmtId="164" fontId="22" fillId="10" borderId="5" xfId="0" applyNumberFormat="1" applyFont="1" applyFill="1" applyBorder="1" applyAlignment="1"/>
    <xf numFmtId="0" fontId="23" fillId="0" borderId="0" xfId="0" applyFont="1"/>
    <xf numFmtId="0" fontId="24" fillId="0" borderId="0" xfId="0" applyFont="1"/>
    <xf numFmtId="0" fontId="2" fillId="0" borderId="0" xfId="0" applyFont="1"/>
    <xf numFmtId="0" fontId="25" fillId="0" borderId="17" xfId="0" applyFont="1" applyBorder="1" applyAlignment="1">
      <alignment wrapText="1"/>
    </xf>
    <xf numFmtId="0" fontId="26" fillId="0" borderId="17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164" fontId="28" fillId="0" borderId="30" xfId="0" applyNumberFormat="1" applyFont="1" applyBorder="1"/>
    <xf numFmtId="164" fontId="29" fillId="0" borderId="30" xfId="0" applyNumberFormat="1" applyFont="1" applyBorder="1" applyAlignment="1">
      <alignment horizontal="center"/>
    </xf>
    <xf numFmtId="10" fontId="29" fillId="11" borderId="18" xfId="0" applyNumberFormat="1" applyFont="1" applyFill="1" applyBorder="1" applyAlignment="1">
      <alignment horizontal="center"/>
    </xf>
    <xf numFmtId="164" fontId="29" fillId="11" borderId="31" xfId="0" applyNumberFormat="1" applyFont="1" applyFill="1" applyBorder="1" applyAlignment="1">
      <alignment horizontal="center"/>
    </xf>
    <xf numFmtId="164" fontId="28" fillId="7" borderId="30" xfId="0" applyNumberFormat="1" applyFont="1" applyFill="1" applyBorder="1"/>
    <xf numFmtId="164" fontId="29" fillId="7" borderId="30" xfId="0" applyNumberFormat="1" applyFont="1" applyFill="1" applyBorder="1" applyAlignment="1">
      <alignment horizontal="center"/>
    </xf>
    <xf numFmtId="10" fontId="29" fillId="11" borderId="32" xfId="0" applyNumberFormat="1" applyFont="1" applyFill="1" applyBorder="1" applyAlignment="1">
      <alignment horizontal="center"/>
    </xf>
    <xf numFmtId="164" fontId="29" fillId="11" borderId="33" xfId="0" applyNumberFormat="1" applyFont="1" applyFill="1" applyBorder="1" applyAlignment="1">
      <alignment horizontal="center"/>
    </xf>
    <xf numFmtId="164" fontId="29" fillId="7" borderId="17" xfId="0" applyNumberFormat="1" applyFont="1" applyFill="1" applyBorder="1" applyAlignment="1">
      <alignment horizontal="center"/>
    </xf>
    <xf numFmtId="10" fontId="29" fillId="11" borderId="16" xfId="0" applyNumberFormat="1" applyFont="1" applyFill="1" applyBorder="1" applyAlignment="1">
      <alignment horizontal="center"/>
    </xf>
    <xf numFmtId="164" fontId="29" fillId="11" borderId="32" xfId="0" applyNumberFormat="1" applyFont="1" applyFill="1" applyBorder="1" applyAlignment="1">
      <alignment horizontal="center"/>
    </xf>
    <xf numFmtId="0" fontId="17" fillId="0" borderId="0" xfId="0" applyFont="1" applyAlignment="1"/>
    <xf numFmtId="164" fontId="29" fillId="10" borderId="11" xfId="0" applyNumberFormat="1" applyFont="1" applyFill="1" applyBorder="1"/>
    <xf numFmtId="164" fontId="29" fillId="0" borderId="11" xfId="0" applyNumberFormat="1" applyFont="1" applyBorder="1" applyAlignment="1">
      <alignment horizontal="center"/>
    </xf>
    <xf numFmtId="10" fontId="29" fillId="0" borderId="16" xfId="0" applyNumberFormat="1" applyFont="1" applyBorder="1" applyAlignment="1">
      <alignment horizontal="center"/>
    </xf>
    <xf numFmtId="164" fontId="29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b/>
        <color rgb="FF98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pageSetUpPr fitToPage="1"/>
  </sheetPr>
  <dimension ref="A1:X989"/>
  <sheetViews>
    <sheetView tabSelected="1" workbookViewId="0">
      <selection activeCell="I37" sqref="I37"/>
    </sheetView>
  </sheetViews>
  <sheetFormatPr defaultColWidth="12.625" defaultRowHeight="15" customHeight="1" x14ac:dyDescent="0.2"/>
  <cols>
    <col min="1" max="1" width="2.5" style="1" customWidth="1"/>
    <col min="2" max="2" width="13.375" style="1" customWidth="1"/>
    <col min="3" max="3" width="64" style="1" customWidth="1"/>
    <col min="4" max="4" width="17.75" style="1" customWidth="1"/>
    <col min="5" max="5" width="18.25" style="1" customWidth="1"/>
    <col min="6" max="6" width="15.75" style="1" customWidth="1"/>
    <col min="7" max="7" width="16.875" style="1" bestFit="1" customWidth="1"/>
    <col min="8" max="8" width="14.25" style="1" customWidth="1"/>
    <col min="9" max="9" width="16.875" style="1" customWidth="1"/>
    <col min="10" max="10" width="13.875" style="1" customWidth="1"/>
    <col min="11" max="24" width="7.625" style="1" customWidth="1"/>
    <col min="25" max="16384" width="12.625" style="1"/>
  </cols>
  <sheetData>
    <row r="1" spans="2:10" ht="15" customHeight="1" thickBot="1" x14ac:dyDescent="0.25"/>
    <row r="2" spans="2:10" ht="18.75" thickBot="1" x14ac:dyDescent="0.3">
      <c r="B2" s="2" t="s">
        <v>0</v>
      </c>
      <c r="C2" s="3"/>
      <c r="D2" s="4" t="s">
        <v>1</v>
      </c>
      <c r="E2" s="5"/>
      <c r="F2" s="6"/>
    </row>
    <row r="3" spans="2:10" ht="19.5" thickBot="1" x14ac:dyDescent="0.25">
      <c r="B3" s="7"/>
      <c r="C3" s="8"/>
      <c r="D3" s="9" t="s">
        <v>2</v>
      </c>
      <c r="E3" s="10" t="s">
        <v>3</v>
      </c>
      <c r="F3" s="11" t="s">
        <v>4</v>
      </c>
    </row>
    <row r="4" spans="2:10" ht="67.5" customHeight="1" thickBot="1" x14ac:dyDescent="0.25">
      <c r="B4" s="12" t="s">
        <v>5</v>
      </c>
      <c r="C4" s="13" t="s">
        <v>6</v>
      </c>
      <c r="D4" s="14" t="s">
        <v>7</v>
      </c>
      <c r="E4" s="15" t="s">
        <v>7</v>
      </c>
      <c r="F4" s="16" t="s">
        <v>7</v>
      </c>
    </row>
    <row r="5" spans="2:10" ht="100.5" customHeight="1" thickBot="1" x14ac:dyDescent="0.25">
      <c r="B5" s="12" t="s">
        <v>8</v>
      </c>
      <c r="C5" s="17" t="s">
        <v>9</v>
      </c>
      <c r="D5" s="18" t="s">
        <v>7</v>
      </c>
      <c r="E5" s="19" t="s">
        <v>7</v>
      </c>
      <c r="F5" s="20" t="s">
        <v>7</v>
      </c>
    </row>
    <row r="6" spans="2:10" ht="15" customHeight="1" thickBot="1" x14ac:dyDescent="0.25"/>
    <row r="7" spans="2:10" ht="18.75" thickBot="1" x14ac:dyDescent="0.25">
      <c r="B7" s="21" t="s">
        <v>10</v>
      </c>
      <c r="C7" s="5"/>
      <c r="D7" s="5"/>
      <c r="E7" s="5"/>
      <c r="F7" s="6"/>
    </row>
    <row r="8" spans="2:10" ht="15.75" thickBot="1" x14ac:dyDescent="0.25">
      <c r="B8" s="22" t="s">
        <v>11</v>
      </c>
      <c r="C8" s="23" t="s">
        <v>12</v>
      </c>
      <c r="D8" s="5"/>
      <c r="E8" s="5"/>
      <c r="F8" s="6"/>
      <c r="H8" s="24"/>
      <c r="I8" s="24"/>
    </row>
    <row r="9" spans="2:10" ht="15.75" thickBot="1" x14ac:dyDescent="0.25">
      <c r="B9" s="22" t="s">
        <v>13</v>
      </c>
      <c r="C9" s="25" t="s">
        <v>14</v>
      </c>
      <c r="D9" s="5"/>
      <c r="E9" s="5"/>
      <c r="F9" s="6"/>
      <c r="H9" s="24"/>
    </row>
    <row r="10" spans="2:10" ht="15.75" thickBot="1" x14ac:dyDescent="0.25">
      <c r="B10" s="22" t="s">
        <v>15</v>
      </c>
      <c r="C10" s="26" t="s">
        <v>16</v>
      </c>
      <c r="D10" s="5"/>
      <c r="E10" s="5"/>
      <c r="F10" s="6"/>
    </row>
    <row r="11" spans="2:10" ht="18.75" thickBot="1" x14ac:dyDescent="0.3">
      <c r="B11" s="27"/>
      <c r="C11" s="5"/>
      <c r="D11" s="5"/>
      <c r="E11" s="5"/>
      <c r="F11" s="6"/>
    </row>
    <row r="12" spans="2:10" ht="15" customHeight="1" thickBot="1" x14ac:dyDescent="0.25"/>
    <row r="13" spans="2:10" ht="15.75" thickBot="1" x14ac:dyDescent="0.3">
      <c r="B13" s="28"/>
      <c r="C13" s="29"/>
      <c r="D13" s="30"/>
      <c r="E13" s="31" t="s">
        <v>17</v>
      </c>
      <c r="F13" s="6"/>
      <c r="G13" s="32" t="s">
        <v>18</v>
      </c>
      <c r="H13" s="5"/>
      <c r="I13" s="5"/>
      <c r="J13" s="6"/>
    </row>
    <row r="14" spans="2:10" ht="45.75" thickBot="1" x14ac:dyDescent="0.25">
      <c r="B14" s="33" t="s">
        <v>19</v>
      </c>
      <c r="C14" s="12" t="s">
        <v>20</v>
      </c>
      <c r="D14" s="34" t="s">
        <v>21</v>
      </c>
      <c r="E14" s="12" t="s">
        <v>22</v>
      </c>
      <c r="F14" s="12" t="s">
        <v>23</v>
      </c>
      <c r="G14" s="35" t="s">
        <v>24</v>
      </c>
      <c r="H14" s="36" t="s">
        <v>23</v>
      </c>
      <c r="I14" s="37" t="s">
        <v>25</v>
      </c>
      <c r="J14" s="36" t="s">
        <v>23</v>
      </c>
    </row>
    <row r="15" spans="2:10" ht="16.5" thickBot="1" x14ac:dyDescent="0.3">
      <c r="B15" s="38"/>
      <c r="C15" s="39"/>
      <c r="D15" s="40"/>
      <c r="E15" s="41"/>
      <c r="F15" s="42"/>
      <c r="G15" s="43"/>
      <c r="H15" s="44"/>
      <c r="I15" s="45"/>
      <c r="J15" s="46"/>
    </row>
    <row r="16" spans="2:10" ht="15.75" customHeight="1" x14ac:dyDescent="0.25">
      <c r="B16" s="47">
        <v>1</v>
      </c>
      <c r="C16" s="48" t="s">
        <v>26</v>
      </c>
      <c r="D16" s="49" t="s">
        <v>2</v>
      </c>
      <c r="E16" s="50">
        <v>5000</v>
      </c>
      <c r="F16" s="51" t="s">
        <v>27</v>
      </c>
      <c r="G16" s="52"/>
      <c r="H16" s="53" t="s">
        <v>27</v>
      </c>
      <c r="I16" s="54"/>
      <c r="J16" s="53" t="s">
        <v>27</v>
      </c>
    </row>
    <row r="17" spans="2:10" ht="15.75" customHeight="1" x14ac:dyDescent="0.25">
      <c r="B17" s="55">
        <v>2</v>
      </c>
      <c r="C17" s="56" t="s">
        <v>28</v>
      </c>
      <c r="D17" s="57" t="s">
        <v>2</v>
      </c>
      <c r="E17" s="58">
        <v>25000</v>
      </c>
      <c r="F17" s="59" t="s">
        <v>27</v>
      </c>
      <c r="G17" s="60">
        <v>10000</v>
      </c>
      <c r="H17" s="53" t="s">
        <v>27</v>
      </c>
      <c r="I17" s="61"/>
      <c r="J17" s="53" t="s">
        <v>27</v>
      </c>
    </row>
    <row r="18" spans="2:10" ht="15.75" customHeight="1" x14ac:dyDescent="0.25">
      <c r="B18" s="62">
        <v>3</v>
      </c>
      <c r="C18" s="56" t="s">
        <v>29</v>
      </c>
      <c r="D18" s="63" t="s">
        <v>2</v>
      </c>
      <c r="E18" s="64">
        <v>150000</v>
      </c>
      <c r="F18" s="65" t="s">
        <v>27</v>
      </c>
      <c r="G18" s="60"/>
      <c r="H18" s="53" t="s">
        <v>27</v>
      </c>
      <c r="I18" s="61"/>
      <c r="J18" s="53" t="s">
        <v>27</v>
      </c>
    </row>
    <row r="19" spans="2:10" ht="15.75" customHeight="1" x14ac:dyDescent="0.25">
      <c r="B19" s="62">
        <v>4</v>
      </c>
      <c r="C19" s="56" t="s">
        <v>30</v>
      </c>
      <c r="D19" s="63" t="s">
        <v>2</v>
      </c>
      <c r="E19" s="64"/>
      <c r="F19" s="65" t="s">
        <v>27</v>
      </c>
      <c r="G19" s="60">
        <v>150000</v>
      </c>
      <c r="H19" s="53" t="s">
        <v>27</v>
      </c>
      <c r="I19" s="61"/>
      <c r="J19" s="53" t="s">
        <v>27</v>
      </c>
    </row>
    <row r="20" spans="2:10" ht="15.75" customHeight="1" x14ac:dyDescent="0.25">
      <c r="B20" s="55">
        <v>5</v>
      </c>
      <c r="C20" s="66" t="s">
        <v>31</v>
      </c>
      <c r="D20" s="57" t="s">
        <v>2</v>
      </c>
      <c r="E20" s="58">
        <v>2500</v>
      </c>
      <c r="F20" s="59" t="s">
        <v>27</v>
      </c>
      <c r="G20" s="60">
        <v>2000</v>
      </c>
      <c r="H20" s="53" t="s">
        <v>27</v>
      </c>
      <c r="I20" s="61"/>
      <c r="J20" s="53" t="s">
        <v>27</v>
      </c>
    </row>
    <row r="21" spans="2:10" ht="15.75" customHeight="1" x14ac:dyDescent="0.25">
      <c r="B21" s="55">
        <v>6</v>
      </c>
      <c r="C21" s="67" t="s">
        <v>32</v>
      </c>
      <c r="D21" s="63" t="s">
        <v>3</v>
      </c>
      <c r="E21" s="64">
        <v>2000</v>
      </c>
      <c r="F21" s="65" t="s">
        <v>33</v>
      </c>
      <c r="G21" s="60"/>
      <c r="H21" s="53" t="s">
        <v>33</v>
      </c>
      <c r="I21" s="61">
        <v>2000</v>
      </c>
      <c r="J21" s="53" t="s">
        <v>33</v>
      </c>
    </row>
    <row r="22" spans="2:10" ht="15.75" customHeight="1" x14ac:dyDescent="0.25">
      <c r="B22" s="55">
        <v>7</v>
      </c>
      <c r="C22" s="66" t="s">
        <v>34</v>
      </c>
      <c r="D22" s="57" t="s">
        <v>3</v>
      </c>
      <c r="E22" s="58">
        <v>500</v>
      </c>
      <c r="F22" s="59" t="s">
        <v>33</v>
      </c>
      <c r="G22" s="60">
        <v>250</v>
      </c>
      <c r="H22" s="53" t="s">
        <v>33</v>
      </c>
      <c r="I22" s="61">
        <v>250</v>
      </c>
      <c r="J22" s="53" t="s">
        <v>33</v>
      </c>
    </row>
    <row r="23" spans="2:10" ht="15.75" customHeight="1" x14ac:dyDescent="0.25">
      <c r="B23" s="55">
        <v>8</v>
      </c>
      <c r="C23" s="67" t="s">
        <v>35</v>
      </c>
      <c r="D23" s="63" t="s">
        <v>3</v>
      </c>
      <c r="E23" s="64">
        <v>2500</v>
      </c>
      <c r="F23" s="65" t="s">
        <v>33</v>
      </c>
      <c r="G23" s="60">
        <v>1000</v>
      </c>
      <c r="H23" s="53" t="s">
        <v>33</v>
      </c>
      <c r="I23" s="61">
        <v>1000</v>
      </c>
      <c r="J23" s="53" t="s">
        <v>33</v>
      </c>
    </row>
    <row r="24" spans="2:10" ht="15.75" customHeight="1" x14ac:dyDescent="0.25">
      <c r="B24" s="55">
        <v>9</v>
      </c>
      <c r="C24" s="66" t="s">
        <v>36</v>
      </c>
      <c r="D24" s="68" t="s">
        <v>4</v>
      </c>
      <c r="E24" s="58">
        <v>2500</v>
      </c>
      <c r="F24" s="59" t="s">
        <v>27</v>
      </c>
      <c r="G24" s="60">
        <v>20000</v>
      </c>
      <c r="H24" s="53" t="s">
        <v>27</v>
      </c>
      <c r="I24" s="61">
        <v>20000</v>
      </c>
      <c r="J24" s="53" t="s">
        <v>27</v>
      </c>
    </row>
    <row r="25" spans="2:10" ht="15.75" customHeight="1" x14ac:dyDescent="0.25">
      <c r="B25" s="55">
        <v>10</v>
      </c>
      <c r="C25" s="66" t="s">
        <v>37</v>
      </c>
      <c r="D25" s="63" t="s">
        <v>4</v>
      </c>
      <c r="E25" s="64">
        <v>30592.86</v>
      </c>
      <c r="F25" s="65" t="s">
        <v>27</v>
      </c>
      <c r="G25" s="60">
        <v>10000</v>
      </c>
      <c r="H25" s="53" t="s">
        <v>27</v>
      </c>
      <c r="I25" s="61"/>
      <c r="J25" s="53" t="s">
        <v>27</v>
      </c>
    </row>
    <row r="26" spans="2:10" ht="15.75" customHeight="1" x14ac:dyDescent="0.25">
      <c r="B26" s="55">
        <v>11</v>
      </c>
      <c r="C26" s="67" t="s">
        <v>38</v>
      </c>
      <c r="D26" s="68" t="s">
        <v>3</v>
      </c>
      <c r="E26" s="58">
        <v>10000</v>
      </c>
      <c r="F26" s="59" t="s">
        <v>33</v>
      </c>
      <c r="G26" s="60">
        <v>10000</v>
      </c>
      <c r="H26" s="53" t="s">
        <v>33</v>
      </c>
      <c r="I26" s="61">
        <v>5000</v>
      </c>
      <c r="J26" s="53" t="s">
        <v>33</v>
      </c>
    </row>
    <row r="27" spans="2:10" ht="15.75" customHeight="1" x14ac:dyDescent="0.25">
      <c r="B27" s="55">
        <v>12</v>
      </c>
      <c r="C27" s="66" t="s">
        <v>39</v>
      </c>
      <c r="D27" s="69" t="s">
        <v>2</v>
      </c>
      <c r="E27" s="64">
        <v>15000</v>
      </c>
      <c r="F27" s="65" t="s">
        <v>27</v>
      </c>
      <c r="G27" s="60">
        <v>15000</v>
      </c>
      <c r="H27" s="53" t="s">
        <v>27</v>
      </c>
      <c r="I27" s="61">
        <v>15000</v>
      </c>
      <c r="J27" s="53" t="s">
        <v>27</v>
      </c>
    </row>
    <row r="28" spans="2:10" ht="15.75" customHeight="1" x14ac:dyDescent="0.25">
      <c r="B28" s="55">
        <v>13</v>
      </c>
      <c r="C28" s="67" t="s">
        <v>40</v>
      </c>
      <c r="D28" s="68" t="s">
        <v>4</v>
      </c>
      <c r="E28" s="58"/>
      <c r="F28" s="59" t="s">
        <v>27</v>
      </c>
      <c r="G28" s="60">
        <v>10000</v>
      </c>
      <c r="H28" s="53" t="s">
        <v>27</v>
      </c>
      <c r="I28" s="61"/>
      <c r="J28" s="53" t="s">
        <v>27</v>
      </c>
    </row>
    <row r="29" spans="2:10" ht="15.75" customHeight="1" x14ac:dyDescent="0.25">
      <c r="B29" s="55">
        <v>14</v>
      </c>
      <c r="C29" s="66" t="s">
        <v>41</v>
      </c>
      <c r="D29" s="69" t="s">
        <v>4</v>
      </c>
      <c r="E29" s="64"/>
      <c r="F29" s="65" t="s">
        <v>27</v>
      </c>
      <c r="G29" s="60">
        <v>1000</v>
      </c>
      <c r="H29" s="53" t="s">
        <v>27</v>
      </c>
      <c r="I29" s="61">
        <v>1000</v>
      </c>
      <c r="J29" s="53" t="s">
        <v>27</v>
      </c>
    </row>
    <row r="30" spans="2:10" ht="15.75" customHeight="1" x14ac:dyDescent="0.25">
      <c r="B30" s="55">
        <v>15</v>
      </c>
      <c r="C30" s="67" t="s">
        <v>42</v>
      </c>
      <c r="D30" s="68" t="s">
        <v>3</v>
      </c>
      <c r="E30" s="58">
        <v>10000</v>
      </c>
      <c r="F30" s="59" t="s">
        <v>27</v>
      </c>
      <c r="G30" s="60">
        <v>5000</v>
      </c>
      <c r="H30" s="53" t="s">
        <v>27</v>
      </c>
      <c r="I30" s="61">
        <v>5000</v>
      </c>
      <c r="J30" s="53" t="s">
        <v>27</v>
      </c>
    </row>
    <row r="31" spans="2:10" ht="15.75" customHeight="1" x14ac:dyDescent="0.25">
      <c r="B31" s="55">
        <v>16</v>
      </c>
      <c r="C31" s="66" t="s">
        <v>43</v>
      </c>
      <c r="D31" s="69" t="s">
        <v>3</v>
      </c>
      <c r="E31" s="64">
        <v>10000</v>
      </c>
      <c r="F31" s="65" t="s">
        <v>33</v>
      </c>
      <c r="G31" s="60">
        <v>2500</v>
      </c>
      <c r="H31" s="53" t="s">
        <v>33</v>
      </c>
      <c r="I31" s="61">
        <v>2500</v>
      </c>
      <c r="J31" s="53" t="s">
        <v>33</v>
      </c>
    </row>
    <row r="32" spans="2:10" ht="15.75" customHeight="1" x14ac:dyDescent="0.25">
      <c r="B32" s="55">
        <v>17</v>
      </c>
      <c r="C32" s="67" t="s">
        <v>44</v>
      </c>
      <c r="D32" s="68" t="s">
        <v>2</v>
      </c>
      <c r="E32" s="58">
        <v>5000</v>
      </c>
      <c r="F32" s="59" t="s">
        <v>27</v>
      </c>
      <c r="G32" s="60">
        <v>5000</v>
      </c>
      <c r="H32" s="53" t="s">
        <v>27</v>
      </c>
      <c r="I32" s="61">
        <v>5000</v>
      </c>
      <c r="J32" s="53" t="s">
        <v>27</v>
      </c>
    </row>
    <row r="33" spans="1:24" ht="15.75" customHeight="1" x14ac:dyDescent="0.25">
      <c r="B33" s="55">
        <v>18</v>
      </c>
      <c r="C33" s="66" t="s">
        <v>45</v>
      </c>
      <c r="D33" s="69" t="s">
        <v>2</v>
      </c>
      <c r="E33" s="64">
        <v>10000</v>
      </c>
      <c r="F33" s="65" t="s">
        <v>27</v>
      </c>
      <c r="G33" s="60">
        <v>10000</v>
      </c>
      <c r="H33" s="53" t="s">
        <v>27</v>
      </c>
      <c r="I33" s="61">
        <v>10000</v>
      </c>
      <c r="J33" s="53" t="s">
        <v>27</v>
      </c>
    </row>
    <row r="34" spans="1:24" ht="15.75" customHeight="1" x14ac:dyDescent="0.25">
      <c r="B34" s="55">
        <v>19</v>
      </c>
      <c r="C34" s="66" t="s">
        <v>46</v>
      </c>
      <c r="D34" s="68" t="s">
        <v>3</v>
      </c>
      <c r="E34" s="58">
        <v>5000</v>
      </c>
      <c r="F34" s="59" t="s">
        <v>27</v>
      </c>
      <c r="G34" s="60">
        <v>5000</v>
      </c>
      <c r="H34" s="53" t="s">
        <v>27</v>
      </c>
      <c r="I34" s="61">
        <v>2500</v>
      </c>
      <c r="J34" s="53" t="s">
        <v>27</v>
      </c>
    </row>
    <row r="35" spans="1:24" ht="15.75" customHeight="1" x14ac:dyDescent="0.25">
      <c r="B35" s="55">
        <v>20</v>
      </c>
      <c r="C35" s="66" t="s">
        <v>47</v>
      </c>
      <c r="D35" s="69" t="s">
        <v>3</v>
      </c>
      <c r="E35" s="64">
        <v>150000</v>
      </c>
      <c r="F35" s="65" t="s">
        <v>33</v>
      </c>
      <c r="G35" s="60">
        <v>50000</v>
      </c>
      <c r="H35" s="53" t="s">
        <v>33</v>
      </c>
      <c r="I35" s="61"/>
      <c r="J35" s="53" t="s">
        <v>33</v>
      </c>
    </row>
    <row r="36" spans="1:24" ht="15.75" customHeight="1" x14ac:dyDescent="0.25">
      <c r="B36" s="55">
        <v>21</v>
      </c>
      <c r="C36" s="67" t="s">
        <v>48</v>
      </c>
      <c r="D36" s="68" t="s">
        <v>3</v>
      </c>
      <c r="E36" s="58">
        <v>250000</v>
      </c>
      <c r="F36" s="59" t="s">
        <v>33</v>
      </c>
      <c r="G36" s="60"/>
      <c r="H36" s="53" t="s">
        <v>33</v>
      </c>
      <c r="I36" s="61"/>
      <c r="J36" s="53" t="s">
        <v>33</v>
      </c>
    </row>
    <row r="37" spans="1:24" ht="15.75" customHeight="1" x14ac:dyDescent="0.25">
      <c r="B37" s="55">
        <v>22</v>
      </c>
      <c r="C37" s="70"/>
      <c r="D37" s="71"/>
      <c r="E37" s="72"/>
      <c r="F37" s="65"/>
      <c r="G37" s="60"/>
      <c r="H37" s="53"/>
      <c r="I37" s="61"/>
      <c r="J37" s="53"/>
    </row>
    <row r="38" spans="1:24" ht="15.75" customHeight="1" x14ac:dyDescent="0.25">
      <c r="B38" s="55">
        <v>23</v>
      </c>
      <c r="C38" s="73"/>
      <c r="D38" s="74"/>
      <c r="E38" s="75"/>
      <c r="F38" s="59"/>
      <c r="G38" s="76"/>
      <c r="H38" s="77"/>
      <c r="I38" s="78"/>
      <c r="J38" s="77"/>
    </row>
    <row r="39" spans="1:24" ht="15.75" customHeight="1" thickBot="1" x14ac:dyDescent="0.3">
      <c r="B39" s="55">
        <v>24</v>
      </c>
      <c r="C39" s="70"/>
      <c r="D39" s="71"/>
      <c r="E39" s="72"/>
      <c r="F39" s="65"/>
      <c r="G39" s="76"/>
      <c r="H39" s="77"/>
      <c r="I39" s="78"/>
      <c r="J39" s="77"/>
    </row>
    <row r="40" spans="1:24" ht="15.75" hidden="1" customHeight="1" x14ac:dyDescent="0.25">
      <c r="B40" s="55">
        <v>24</v>
      </c>
      <c r="C40" s="73"/>
      <c r="D40" s="74"/>
      <c r="E40" s="75"/>
      <c r="F40" s="59"/>
      <c r="G40" s="76"/>
      <c r="H40" s="77"/>
      <c r="I40" s="78"/>
      <c r="J40" s="77"/>
    </row>
    <row r="41" spans="1:24" ht="15.75" hidden="1" customHeight="1" x14ac:dyDescent="0.25">
      <c r="B41" s="79">
        <v>25</v>
      </c>
      <c r="C41" s="70"/>
      <c r="D41" s="71"/>
      <c r="E41" s="72"/>
      <c r="F41" s="65"/>
      <c r="G41" s="76"/>
      <c r="H41" s="77"/>
      <c r="I41" s="78"/>
      <c r="J41" s="77"/>
    </row>
    <row r="42" spans="1:24" ht="15.75" hidden="1" customHeight="1" x14ac:dyDescent="0.25">
      <c r="B42" s="55">
        <v>26</v>
      </c>
      <c r="C42" s="73"/>
      <c r="D42" s="74"/>
      <c r="E42" s="75"/>
      <c r="F42" s="59"/>
      <c r="G42" s="76"/>
      <c r="H42" s="77"/>
      <c r="I42" s="78"/>
      <c r="J42" s="77"/>
    </row>
    <row r="43" spans="1:24" ht="15.75" hidden="1" customHeight="1" x14ac:dyDescent="0.25">
      <c r="B43" s="80">
        <v>27</v>
      </c>
      <c r="C43" s="70"/>
      <c r="D43" s="71"/>
      <c r="E43" s="72"/>
      <c r="F43" s="65"/>
      <c r="G43" s="76"/>
      <c r="H43" s="77"/>
      <c r="I43" s="78"/>
      <c r="J43" s="77"/>
    </row>
    <row r="44" spans="1:24" ht="15.75" hidden="1" customHeight="1" x14ac:dyDescent="0.25">
      <c r="B44" s="55">
        <v>28</v>
      </c>
      <c r="C44" s="73"/>
      <c r="D44" s="74"/>
      <c r="E44" s="75"/>
      <c r="F44" s="59"/>
      <c r="G44" s="76"/>
      <c r="H44" s="77"/>
      <c r="I44" s="78"/>
      <c r="J44" s="77"/>
    </row>
    <row r="45" spans="1:24" ht="15.75" hidden="1" customHeight="1" thickBot="1" x14ac:dyDescent="0.3">
      <c r="A45" s="81"/>
      <c r="B45" s="80">
        <v>29</v>
      </c>
      <c r="C45" s="70"/>
      <c r="D45" s="71"/>
      <c r="E45" s="72"/>
      <c r="F45" s="65"/>
      <c r="G45" s="76"/>
      <c r="H45" s="77"/>
      <c r="I45" s="78"/>
      <c r="J45" s="77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1:24" ht="15.75" customHeight="1" thickBot="1" x14ac:dyDescent="0.3">
      <c r="B46" s="82" t="s">
        <v>49</v>
      </c>
      <c r="C46" s="83"/>
      <c r="D46" s="84"/>
      <c r="E46" s="85">
        <f>SUM(E16:E45)</f>
        <v>685592.86</v>
      </c>
      <c r="F46" s="86"/>
      <c r="G46" s="87">
        <f>SUM(G16:G45)</f>
        <v>306750</v>
      </c>
      <c r="H46" s="88"/>
      <c r="I46" s="89">
        <f>SUM(I16:I45)</f>
        <v>69250</v>
      </c>
      <c r="J46" s="88"/>
    </row>
    <row r="47" spans="1:24" ht="15.75" customHeight="1" thickBot="1" x14ac:dyDescent="0.25"/>
    <row r="48" spans="1:24" ht="24" customHeight="1" thickBot="1" x14ac:dyDescent="0.3">
      <c r="C48" s="24"/>
      <c r="D48" s="90" t="s">
        <v>50</v>
      </c>
      <c r="E48" s="91"/>
      <c r="F48" s="91"/>
      <c r="G48" s="92">
        <v>1061592.8600000001</v>
      </c>
      <c r="H48" s="93"/>
    </row>
    <row r="49" spans="3:7" ht="15.75" customHeight="1" thickBot="1" x14ac:dyDescent="0.3">
      <c r="D49" s="94"/>
      <c r="E49" s="94"/>
      <c r="F49" s="94"/>
      <c r="G49" s="94"/>
    </row>
    <row r="50" spans="3:7" ht="64.5" thickBot="1" x14ac:dyDescent="0.35">
      <c r="C50" s="95"/>
      <c r="D50" s="96" t="s">
        <v>51</v>
      </c>
      <c r="E50" s="97" t="s">
        <v>52</v>
      </c>
      <c r="F50" s="97" t="s">
        <v>53</v>
      </c>
      <c r="G50" s="98" t="s">
        <v>54</v>
      </c>
    </row>
    <row r="51" spans="3:7" ht="19.5" thickBot="1" x14ac:dyDescent="0.35">
      <c r="C51" s="99" t="s">
        <v>55</v>
      </c>
      <c r="D51" s="100">
        <f>SUM(E16:E45)</f>
        <v>685592.86</v>
      </c>
      <c r="E51" s="101">
        <f>SUMIF(F16:F45,"Yes",E16:E45)</f>
        <v>260592.86</v>
      </c>
      <c r="F51" s="102"/>
      <c r="G51" s="103"/>
    </row>
    <row r="52" spans="3:7" ht="19.5" thickBot="1" x14ac:dyDescent="0.35">
      <c r="C52" s="99" t="s">
        <v>56</v>
      </c>
      <c r="D52" s="104">
        <f>SUM(G16:G45)</f>
        <v>306750</v>
      </c>
      <c r="E52" s="105">
        <f>SUMIF(H16:H45,"Yes",G16:G45)</f>
        <v>243000</v>
      </c>
      <c r="F52" s="106"/>
      <c r="G52" s="107"/>
    </row>
    <row r="53" spans="3:7" ht="19.5" thickBot="1" x14ac:dyDescent="0.35">
      <c r="C53" s="99" t="s">
        <v>57</v>
      </c>
      <c r="D53" s="104">
        <f>SUM(I16:I45)</f>
        <v>69250</v>
      </c>
      <c r="E53" s="108">
        <f>SUMIF(J16:J45,"Yes",I16:I45)</f>
        <v>58500</v>
      </c>
      <c r="F53" s="109"/>
      <c r="G53" s="110"/>
    </row>
    <row r="54" spans="3:7" ht="19.5" thickBot="1" x14ac:dyDescent="0.35">
      <c r="C54" s="111"/>
      <c r="D54" s="112">
        <f t="shared" ref="D54" si="0">SUM(D51:D53)</f>
        <v>1061592.8599999999</v>
      </c>
      <c r="E54" s="113">
        <f>SUM(E51:E53)</f>
        <v>562092.86</v>
      </c>
      <c r="F54" s="114">
        <f>E54/G54</f>
        <v>2.6474031673498626</v>
      </c>
      <c r="G54" s="115">
        <f>G48*0.2</f>
        <v>212318.57200000004</v>
      </c>
    </row>
    <row r="55" spans="3:7" ht="15.75" customHeight="1" x14ac:dyDescent="0.2"/>
    <row r="56" spans="3:7" ht="15.75" customHeight="1" x14ac:dyDescent="0.2"/>
    <row r="57" spans="3:7" ht="15.75" customHeight="1" x14ac:dyDescent="0.2"/>
    <row r="58" spans="3:7" ht="15.75" customHeight="1" x14ac:dyDescent="0.2"/>
    <row r="59" spans="3:7" ht="15.75" customHeight="1" x14ac:dyDescent="0.2"/>
    <row r="60" spans="3:7" ht="15.75" customHeight="1" x14ac:dyDescent="0.2"/>
    <row r="61" spans="3:7" ht="15.75" customHeight="1" x14ac:dyDescent="0.2"/>
    <row r="62" spans="3:7" ht="15.75" customHeight="1" x14ac:dyDescent="0.2"/>
    <row r="63" spans="3:7" ht="15.75" customHeight="1" x14ac:dyDescent="0.2"/>
    <row r="64" spans="3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9">
    <mergeCell ref="B11:F11"/>
    <mergeCell ref="E13:F13"/>
    <mergeCell ref="G13:J13"/>
    <mergeCell ref="B2:C3"/>
    <mergeCell ref="D2:F2"/>
    <mergeCell ref="B7:F7"/>
    <mergeCell ref="C8:F8"/>
    <mergeCell ref="C9:F9"/>
    <mergeCell ref="C10:F10"/>
  </mergeCells>
  <conditionalFormatting sqref="D15">
    <cfRule type="notContainsBlanks" dxfId="1" priority="2">
      <formula>LEN(TRIM(D15))&gt;0</formula>
    </cfRule>
  </conditionalFormatting>
  <conditionalFormatting sqref="D54">
    <cfRule type="expression" dxfId="0" priority="1">
      <formula>(D54&gt;G48)</formula>
    </cfRule>
  </conditionalFormatting>
  <dataValidations count="1">
    <dataValidation type="list" allowBlank="1" showInputMessage="1" showErrorMessage="1" sqref="F16:F45 H16:H45 J16:J45">
      <formula1>"Yes,No"</formula1>
    </dataValidation>
  </dataValidations>
  <pageMargins left="0.2" right="0.2" top="0.75" bottom="0.75" header="0" footer="0"/>
  <pageSetup scale="51" orientation="landscape" r:id="rId1"/>
  <headerFooter>
    <oddHeader>&amp;C&amp;"Arial,Bold Italic"&amp;12Philomath School District
Planned Usage of American Rescue Plan (ARP) Funds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'[21_10_19 ESSER III.xlsx]Sheet2'!#REF!</xm:f>
          </x14:formula1>
          <xm:sqref>D16:D46</xm:sqref>
        </x14:dataValidation>
        <x14:dataValidation type="list" allowBlank="1" showDropDown="1" showErrorMessage="1">
          <x14:formula1>
            <xm:f>'[21_10_19 ESSER III.xlsx]Sheet2'!#REF!</xm:f>
          </x14:formula1>
          <xm:sqref>D15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Outcomes, Strategies (PSD)</vt:lpstr>
    </vt:vector>
  </TitlesOfParts>
  <Company>Philomath School District 17J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Mancuso</dc:creator>
  <cp:lastModifiedBy>Bill Mancuso</cp:lastModifiedBy>
  <cp:lastPrinted>2021-10-25T19:03:40Z</cp:lastPrinted>
  <dcterms:created xsi:type="dcterms:W3CDTF">2021-10-25T19:02:44Z</dcterms:created>
  <dcterms:modified xsi:type="dcterms:W3CDTF">2021-10-25T19:04:16Z</dcterms:modified>
</cp:coreProperties>
</file>